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tech00\cdg\Pole_SQVT\Commun\"/>
    </mc:Choice>
  </mc:AlternateContent>
  <xr:revisionPtr revIDLastSave="0" documentId="13_ncr:1_{B63FBAAC-0D3C-47B4-A5EC-905E3965650F}" xr6:coauthVersionLast="47" xr6:coauthVersionMax="47" xr10:uidLastSave="{00000000-0000-0000-0000-000000000000}"/>
  <bookViews>
    <workbookView xWindow="-120" yWindow="-120" windowWidth="29040" windowHeight="15720" xr2:uid="{5D44A4F2-ACB0-4A00-9E2D-318E5382B12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55" i="1"/>
  <c r="B48" i="1"/>
  <c r="B27" i="1"/>
  <c r="B20" i="1"/>
  <c r="B10" i="1"/>
  <c r="B14" i="1" s="1"/>
  <c r="B49" i="1" l="1"/>
  <c r="B56" i="1"/>
  <c r="B28" i="1"/>
  <c r="B21" i="1"/>
  <c r="B29" i="1" s="1"/>
  <c r="B57" i="1" l="1"/>
</calcChain>
</file>

<file path=xl/sharedStrings.xml><?xml version="1.0" encoding="utf-8"?>
<sst xmlns="http://schemas.openxmlformats.org/spreadsheetml/2006/main" count="54" uniqueCount="31">
  <si>
    <t>Options</t>
  </si>
  <si>
    <t>Base de cotisation obligatoire</t>
  </si>
  <si>
    <t>Montant indemnités accessoires</t>
  </si>
  <si>
    <t>Supplément Familial de Traitement (SFT)</t>
  </si>
  <si>
    <t>Montant RIFSEEP (IFSE + CIA)</t>
  </si>
  <si>
    <t>Base totale de cotisation</t>
  </si>
  <si>
    <t>Nouvelle Bonification Indiciaire (NBI)</t>
  </si>
  <si>
    <t>Traitement Brut Indiciaire (TBI)</t>
  </si>
  <si>
    <t>Montant cotisation CNP ASSURANCES</t>
  </si>
  <si>
    <t>Montant Frais de gestion CENTRE DE GESTION</t>
  </si>
  <si>
    <t>Taux garantie DÉCÈS - part CNP ASSURANCES</t>
  </si>
  <si>
    <t>Taux garantie CITIS (accidents et maladies professionnelles) - part CNP ASSURANCES</t>
  </si>
  <si>
    <t>Taux garantie LONGUE MALADIE/LONGUE DURÉE - part CNP ASSURANCES</t>
  </si>
  <si>
    <t>Taux garantie MATERNITÉ/PATERNITÉ/ADOPTION - part CNP ASSURANCES</t>
  </si>
  <si>
    <t>Taux garantie MALADIE ORDINAIRE - part CNP ASSURANCES</t>
  </si>
  <si>
    <t>Taux de cotisation pour l'ensemble des garanties choisies - CNP ASSURANCES</t>
  </si>
  <si>
    <t>Proposition tarifaire retenue</t>
  </si>
  <si>
    <t>MONTANT TOTAL COTISATION ANNUELLE (CNP + CDG)</t>
  </si>
  <si>
    <t>Taux garantie CITIS (accidents et maladies professionnelles) - part CDG</t>
  </si>
  <si>
    <t>Taux garantie LONGUE MALADIE/LONGUE DURÉE - part CDG</t>
  </si>
  <si>
    <t>Taux garantie MATERNITÉ/PATERNITÉ/ADOPTION - part CDG</t>
  </si>
  <si>
    <t>Taux garantie MALADIE ORDINAIRE - part CDG</t>
  </si>
  <si>
    <t>Taux garantie DÉCÈS - part CDG</t>
  </si>
  <si>
    <t>Taux frais de gestion pour l'ensemble des garanties choisies - CDG</t>
  </si>
  <si>
    <t>Totalité des charges patronales (25 % du TBI + NBI)</t>
  </si>
  <si>
    <t>SIMULATEUR DE CALCUL DE COTISATION ANNUELLE - ASSURANCE STATUTAIRE</t>
  </si>
  <si>
    <t>Totalité des Charges patronales (50 % du TBI + NBI)</t>
  </si>
  <si>
    <t>Montant Frais de gestion CDG</t>
  </si>
  <si>
    <t>collectivités de plus de 30 agents CNRACL (tout type de structures)</t>
  </si>
  <si>
    <t>avec option TOTALITÉ des Charges Patronales (50 % du TBI + NBI)</t>
  </si>
  <si>
    <t>Avec option MOITIÉ des Charges Patronales (25 % du TBI + NBI)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</si>
</sst>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4"/>
      <color theme="1"/>
      <name val="Futura Lt BT"/>
      <family val="2"/>
    </font>
    <font>
      <i/>
      <u/>
      <sz val="14"/>
      <color theme="1"/>
      <name val="Futura Lt BT"/>
      <family val="2"/>
    </font>
    <font>
      <b/>
      <sz val="16"/>
      <color theme="1"/>
      <name val="Futura Lt BT"/>
      <family val="2"/>
    </font>
    <font>
      <b/>
      <sz val="16"/>
      <color rgb="FFFF0000"/>
      <name val="Futura Lt BT"/>
      <family val="2"/>
    </font>
    <font>
      <b/>
      <u/>
      <sz val="16"/>
      <color rgb="FFFF0000"/>
      <name val="Futura Lt BT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left"/>
    </xf>
    <xf numFmtId="0" fontId="3" fillId="6" borderId="6" xfId="0" applyFont="1" applyFill="1" applyBorder="1" applyAlignment="1">
      <alignment vertical="center"/>
    </xf>
    <xf numFmtId="0" fontId="3" fillId="7" borderId="6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0" xfId="0" applyFont="1" applyFill="1" applyAlignment="1">
      <alignment vertical="center"/>
    </xf>
    <xf numFmtId="0" fontId="2" fillId="6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10" fontId="3" fillId="3" borderId="10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/>
    </xf>
    <xf numFmtId="10" fontId="3" fillId="4" borderId="10" xfId="1" applyNumberFormat="1" applyFont="1" applyFill="1" applyBorder="1" applyAlignment="1">
      <alignment horizontal="center" vertical="center"/>
    </xf>
    <xf numFmtId="164" fontId="2" fillId="0" borderId="7" xfId="2" applyNumberFormat="1" applyFont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0" fontId="2" fillId="3" borderId="8" xfId="1" applyNumberFormat="1" applyFont="1" applyFill="1" applyBorder="1" applyAlignment="1" applyProtection="1">
      <alignment horizontal="center" vertical="center"/>
      <protection locked="0"/>
    </xf>
    <xf numFmtId="10" fontId="2" fillId="3" borderId="7" xfId="1" applyNumberFormat="1" applyFont="1" applyFill="1" applyBorder="1" applyAlignment="1" applyProtection="1">
      <alignment horizontal="center" vertical="center"/>
      <protection locked="0"/>
    </xf>
    <xf numFmtId="10" fontId="2" fillId="4" borderId="8" xfId="1" applyNumberFormat="1" applyFont="1" applyFill="1" applyBorder="1" applyAlignment="1" applyProtection="1">
      <alignment horizontal="center" vertical="center"/>
      <protection locked="0"/>
    </xf>
    <xf numFmtId="10" fontId="2" fillId="4" borderId="7" xfId="1" applyNumberFormat="1" applyFont="1" applyFill="1" applyBorder="1" applyAlignment="1" applyProtection="1">
      <alignment horizontal="center" vertical="center"/>
      <protection locked="0"/>
    </xf>
    <xf numFmtId="10" fontId="3" fillId="4" borderId="8" xfId="1" applyNumberFormat="1" applyFont="1" applyFill="1" applyBorder="1" applyAlignment="1" applyProtection="1">
      <alignment horizontal="center" vertical="center"/>
      <protection locked="0"/>
    </xf>
    <xf numFmtId="10" fontId="3" fillId="4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14</xdr:row>
      <xdr:rowOff>0</xdr:rowOff>
    </xdr:from>
    <xdr:to>
      <xdr:col>2</xdr:col>
      <xdr:colOff>466725</xdr:colOff>
      <xdr:row>18</xdr:row>
      <xdr:rowOff>180975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9D8E65BD-3CF2-F8DD-A3C2-4A5D69EB5D27}"/>
            </a:ext>
          </a:extLst>
        </xdr:cNvPr>
        <xdr:cNvSpPr/>
      </xdr:nvSpPr>
      <xdr:spPr>
        <a:xfrm>
          <a:off x="12087225" y="3514725"/>
          <a:ext cx="266700" cy="9429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561975</xdr:colOff>
      <xdr:row>15</xdr:row>
      <xdr:rowOff>152399</xdr:rowOff>
    </xdr:from>
    <xdr:to>
      <xdr:col>6</xdr:col>
      <xdr:colOff>542925</xdr:colOff>
      <xdr:row>18</xdr:row>
      <xdr:rowOff>28574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CF961C7-F300-6AD8-41EF-59EABA485648}"/>
            </a:ext>
          </a:extLst>
        </xdr:cNvPr>
        <xdr:cNvSpPr txBox="1"/>
      </xdr:nvSpPr>
      <xdr:spPr>
        <a:xfrm>
          <a:off x="12449175" y="3857624"/>
          <a:ext cx="302895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  <a:latin typeface="Futura Lt BT" panose="020B0402020204020303" pitchFamily="34" charset="0"/>
            </a:rPr>
            <a:t>Reporter</a:t>
          </a:r>
          <a:r>
            <a:rPr lang="fr-FR" sz="1100" b="1" baseline="0">
              <a:solidFill>
                <a:srgbClr val="FF0000"/>
              </a:solidFill>
              <a:latin typeface="Futura Lt BT" panose="020B0402020204020303" pitchFamily="34" charset="0"/>
            </a:rPr>
            <a:t> les taux de la CNP indiqués dans votre annexe de proposition tarifaire, en fonction de votre choix</a:t>
          </a:r>
          <a:endParaRPr lang="fr-FR" sz="1100" b="1">
            <a:solidFill>
              <a:srgbClr val="FF0000"/>
            </a:solidFill>
            <a:latin typeface="Futura Lt BT" panose="020B0402020204020303" pitchFamily="34" charset="0"/>
          </a:endParaRPr>
        </a:p>
      </xdr:txBody>
    </xdr:sp>
    <xdr:clientData/>
  </xdr:twoCellAnchor>
  <xdr:twoCellAnchor>
    <xdr:from>
      <xdr:col>2</xdr:col>
      <xdr:colOff>190500</xdr:colOff>
      <xdr:row>8</xdr:row>
      <xdr:rowOff>19050</xdr:rowOff>
    </xdr:from>
    <xdr:to>
      <xdr:col>2</xdr:col>
      <xdr:colOff>457200</xdr:colOff>
      <xdr:row>13</xdr:row>
      <xdr:rowOff>0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897FEF62-4AA5-49DF-A4C0-949A0C574F6E}"/>
            </a:ext>
          </a:extLst>
        </xdr:cNvPr>
        <xdr:cNvSpPr/>
      </xdr:nvSpPr>
      <xdr:spPr>
        <a:xfrm>
          <a:off x="12077700" y="2228850"/>
          <a:ext cx="266700" cy="9429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504825</xdr:colOff>
      <xdr:row>9</xdr:row>
      <xdr:rowOff>47624</xdr:rowOff>
    </xdr:from>
    <xdr:to>
      <xdr:col>6</xdr:col>
      <xdr:colOff>428625</xdr:colOff>
      <xdr:row>11</xdr:row>
      <xdr:rowOff>180975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B0576BD-9822-2C21-475C-39A8CDB47B52}"/>
            </a:ext>
          </a:extLst>
        </xdr:cNvPr>
        <xdr:cNvSpPr txBox="1"/>
      </xdr:nvSpPr>
      <xdr:spPr>
        <a:xfrm>
          <a:off x="12392025" y="2305049"/>
          <a:ext cx="2971800" cy="514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  <a:latin typeface="Futura Lt BT" panose="020B0402020204020303" pitchFamily="34" charset="0"/>
            </a:rPr>
            <a:t>Indiquer uniquement les montants des options </a:t>
          </a:r>
          <a:r>
            <a:rPr lang="fr-FR" sz="1100" b="1" baseline="0">
              <a:solidFill>
                <a:srgbClr val="FF0000"/>
              </a:solidFill>
              <a:latin typeface="Futura Lt BT" panose="020B0402020204020303" pitchFamily="34" charset="0"/>
            </a:rPr>
            <a:t>que vous souhaitez souscrire</a:t>
          </a:r>
          <a:endParaRPr lang="fr-FR" sz="1100" b="1">
            <a:solidFill>
              <a:srgbClr val="FF0000"/>
            </a:solidFill>
            <a:latin typeface="Futura Lt BT" panose="020B0402020204020303" pitchFamily="34" charset="0"/>
          </a:endParaRPr>
        </a:p>
      </xdr:txBody>
    </xdr:sp>
    <xdr:clientData/>
  </xdr:twoCellAnchor>
  <xdr:twoCellAnchor>
    <xdr:from>
      <xdr:col>2</xdr:col>
      <xdr:colOff>238125</xdr:colOff>
      <xdr:row>21</xdr:row>
      <xdr:rowOff>0</xdr:rowOff>
    </xdr:from>
    <xdr:to>
      <xdr:col>2</xdr:col>
      <xdr:colOff>504825</xdr:colOff>
      <xdr:row>26</xdr:row>
      <xdr:rowOff>9525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191FFC3E-A815-4DC0-B754-D3A217764251}"/>
            </a:ext>
          </a:extLst>
        </xdr:cNvPr>
        <xdr:cNvSpPr/>
      </xdr:nvSpPr>
      <xdr:spPr>
        <a:xfrm>
          <a:off x="12125325" y="4857750"/>
          <a:ext cx="266700" cy="96202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542925</xdr:colOff>
      <xdr:row>22</xdr:row>
      <xdr:rowOff>104775</xdr:rowOff>
    </xdr:from>
    <xdr:to>
      <xdr:col>7</xdr:col>
      <xdr:colOff>200025</xdr:colOff>
      <xdr:row>24</xdr:row>
      <xdr:rowOff>171450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DB6652F1-4C82-44B7-A71D-A5CEC77228F1}"/>
            </a:ext>
          </a:extLst>
        </xdr:cNvPr>
        <xdr:cNvSpPr txBox="1"/>
      </xdr:nvSpPr>
      <xdr:spPr>
        <a:xfrm>
          <a:off x="12430125" y="5010150"/>
          <a:ext cx="34671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  <a:latin typeface="Futura Lt BT" panose="020B0402020204020303" pitchFamily="34" charset="0"/>
            </a:rPr>
            <a:t>Reporter</a:t>
          </a:r>
          <a:r>
            <a:rPr lang="fr-FR" sz="1100" b="1" baseline="0">
              <a:solidFill>
                <a:srgbClr val="FF0000"/>
              </a:solidFill>
              <a:latin typeface="Futura Lt BT" panose="020B0402020204020303" pitchFamily="34" charset="0"/>
            </a:rPr>
            <a:t> les taux du CDG indiqués dans votre annexe de proposition tarifaire, en fonction de votre choix</a:t>
          </a:r>
          <a:endParaRPr lang="fr-FR" sz="1100" b="1">
            <a:solidFill>
              <a:srgbClr val="FF0000"/>
            </a:solidFill>
            <a:latin typeface="Futura Lt BT" panose="020B0402020204020303" pitchFamily="34" charset="0"/>
          </a:endParaRPr>
        </a:p>
      </xdr:txBody>
    </xdr:sp>
    <xdr:clientData/>
  </xdr:twoCellAnchor>
  <xdr:twoCellAnchor>
    <xdr:from>
      <xdr:col>2</xdr:col>
      <xdr:colOff>95250</xdr:colOff>
      <xdr:row>36</xdr:row>
      <xdr:rowOff>19050</xdr:rowOff>
    </xdr:from>
    <xdr:to>
      <xdr:col>2</xdr:col>
      <xdr:colOff>361950</xdr:colOff>
      <xdr:row>41</xdr:row>
      <xdr:rowOff>0</xdr:rowOff>
    </xdr:to>
    <xdr:sp macro="" textlink="">
      <xdr:nvSpPr>
        <xdr:cNvPr id="8" name="Accolade fermante 7">
          <a:extLst>
            <a:ext uri="{FF2B5EF4-FFF2-40B4-BE49-F238E27FC236}">
              <a16:creationId xmlns:a16="http://schemas.microsoft.com/office/drawing/2014/main" id="{5CA9BC54-83C5-4BED-9082-37D31BFECB59}"/>
            </a:ext>
          </a:extLst>
        </xdr:cNvPr>
        <xdr:cNvSpPr/>
      </xdr:nvSpPr>
      <xdr:spPr>
        <a:xfrm>
          <a:off x="11982450" y="8172450"/>
          <a:ext cx="266700" cy="9429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114300</xdr:colOff>
      <xdr:row>42</xdr:row>
      <xdr:rowOff>19050</xdr:rowOff>
    </xdr:from>
    <xdr:to>
      <xdr:col>2</xdr:col>
      <xdr:colOff>381000</xdr:colOff>
      <xdr:row>47</xdr:row>
      <xdr:rowOff>9525</xdr:rowOff>
    </xdr:to>
    <xdr:sp macro="" textlink="">
      <xdr:nvSpPr>
        <xdr:cNvPr id="9" name="Accolade fermante 8">
          <a:extLst>
            <a:ext uri="{FF2B5EF4-FFF2-40B4-BE49-F238E27FC236}">
              <a16:creationId xmlns:a16="http://schemas.microsoft.com/office/drawing/2014/main" id="{4C620E76-F3AD-4269-ADD4-05299D60DA27}"/>
            </a:ext>
          </a:extLst>
        </xdr:cNvPr>
        <xdr:cNvSpPr/>
      </xdr:nvSpPr>
      <xdr:spPr>
        <a:xfrm>
          <a:off x="12001500" y="9496425"/>
          <a:ext cx="266700" cy="9429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161925</xdr:colOff>
      <xdr:row>49</xdr:row>
      <xdr:rowOff>19050</xdr:rowOff>
    </xdr:from>
    <xdr:to>
      <xdr:col>2</xdr:col>
      <xdr:colOff>428625</xdr:colOff>
      <xdr:row>54</xdr:row>
      <xdr:rowOff>9525</xdr:rowOff>
    </xdr:to>
    <xdr:sp macro="" textlink="">
      <xdr:nvSpPr>
        <xdr:cNvPr id="10" name="Accolade fermante 9">
          <a:extLst>
            <a:ext uri="{FF2B5EF4-FFF2-40B4-BE49-F238E27FC236}">
              <a16:creationId xmlns:a16="http://schemas.microsoft.com/office/drawing/2014/main" id="{8CB7CBFA-1DF3-4346-A62C-BBC07A8C5009}"/>
            </a:ext>
          </a:extLst>
        </xdr:cNvPr>
        <xdr:cNvSpPr/>
      </xdr:nvSpPr>
      <xdr:spPr>
        <a:xfrm>
          <a:off x="12049125" y="10839450"/>
          <a:ext cx="266700" cy="9429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419100</xdr:colOff>
      <xdr:row>37</xdr:row>
      <xdr:rowOff>76200</xdr:rowOff>
    </xdr:from>
    <xdr:to>
      <xdr:col>6</xdr:col>
      <xdr:colOff>342900</xdr:colOff>
      <xdr:row>40</xdr:row>
      <xdr:rowOff>19051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138385F9-034D-4609-A629-1D3ED7477593}"/>
            </a:ext>
          </a:extLst>
        </xdr:cNvPr>
        <xdr:cNvSpPr txBox="1"/>
      </xdr:nvSpPr>
      <xdr:spPr>
        <a:xfrm>
          <a:off x="12306300" y="8420100"/>
          <a:ext cx="2971800" cy="514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  <a:latin typeface="Futura Lt BT" panose="020B0402020204020303" pitchFamily="34" charset="0"/>
            </a:rPr>
            <a:t>Indiquer uniquement les montants des options </a:t>
          </a:r>
          <a:r>
            <a:rPr lang="fr-FR" sz="1100" b="1" baseline="0">
              <a:solidFill>
                <a:srgbClr val="FF0000"/>
              </a:solidFill>
              <a:latin typeface="Futura Lt BT" panose="020B0402020204020303" pitchFamily="34" charset="0"/>
            </a:rPr>
            <a:t>que vous souhaitez souscrire</a:t>
          </a:r>
          <a:endParaRPr lang="fr-FR" sz="1100" b="1">
            <a:solidFill>
              <a:srgbClr val="FF0000"/>
            </a:solidFill>
            <a:latin typeface="Futura Lt BT" panose="020B0402020204020303" pitchFamily="34" charset="0"/>
          </a:endParaRPr>
        </a:p>
      </xdr:txBody>
    </xdr:sp>
    <xdr:clientData/>
  </xdr:twoCellAnchor>
  <xdr:twoCellAnchor>
    <xdr:from>
      <xdr:col>2</xdr:col>
      <xdr:colOff>495300</xdr:colOff>
      <xdr:row>43</xdr:row>
      <xdr:rowOff>85725</xdr:rowOff>
    </xdr:from>
    <xdr:to>
      <xdr:col>6</xdr:col>
      <xdr:colOff>476250</xdr:colOff>
      <xdr:row>45</xdr:row>
      <xdr:rowOff>152400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E75C7A7-6520-4657-B56F-F99141864FE3}"/>
            </a:ext>
          </a:extLst>
        </xdr:cNvPr>
        <xdr:cNvSpPr txBox="1"/>
      </xdr:nvSpPr>
      <xdr:spPr>
        <a:xfrm>
          <a:off x="12382500" y="9753600"/>
          <a:ext cx="302895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  <a:latin typeface="Futura Lt BT" panose="020B0402020204020303" pitchFamily="34" charset="0"/>
            </a:rPr>
            <a:t>Reporter</a:t>
          </a:r>
          <a:r>
            <a:rPr lang="fr-FR" sz="1100" b="1" baseline="0">
              <a:solidFill>
                <a:srgbClr val="FF0000"/>
              </a:solidFill>
              <a:latin typeface="Futura Lt BT" panose="020B0402020204020303" pitchFamily="34" charset="0"/>
            </a:rPr>
            <a:t> les taux de la CNP indiqués dans votre annexe de proposition tarifaire, en fonction de votre choix</a:t>
          </a:r>
          <a:endParaRPr lang="fr-FR" sz="1100" b="1">
            <a:solidFill>
              <a:srgbClr val="FF0000"/>
            </a:solidFill>
            <a:latin typeface="Futura Lt BT" panose="020B0402020204020303" pitchFamily="34" charset="0"/>
          </a:endParaRPr>
        </a:p>
      </xdr:txBody>
    </xdr:sp>
    <xdr:clientData/>
  </xdr:twoCellAnchor>
  <xdr:twoCellAnchor>
    <xdr:from>
      <xdr:col>2</xdr:col>
      <xdr:colOff>504824</xdr:colOff>
      <xdr:row>50</xdr:row>
      <xdr:rowOff>104775</xdr:rowOff>
    </xdr:from>
    <xdr:to>
      <xdr:col>7</xdr:col>
      <xdr:colOff>133349</xdr:colOff>
      <xdr:row>52</xdr:row>
      <xdr:rowOff>171450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D08CCC9F-5E98-439A-8CC5-8FADCD963495}"/>
            </a:ext>
          </a:extLst>
        </xdr:cNvPr>
        <xdr:cNvSpPr txBox="1"/>
      </xdr:nvSpPr>
      <xdr:spPr>
        <a:xfrm>
          <a:off x="12392024" y="11115675"/>
          <a:ext cx="343852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  <a:latin typeface="Futura Lt BT" panose="020B0402020204020303" pitchFamily="34" charset="0"/>
            </a:rPr>
            <a:t>Reporter</a:t>
          </a:r>
          <a:r>
            <a:rPr lang="fr-FR" sz="1100" b="1" baseline="0">
              <a:solidFill>
                <a:srgbClr val="FF0000"/>
              </a:solidFill>
              <a:latin typeface="Futura Lt BT" panose="020B0402020204020303" pitchFamily="34" charset="0"/>
            </a:rPr>
            <a:t> les taux du CDG indiqués dans votre annexe de proposition tarifaire, en fonction de votre choix</a:t>
          </a:r>
          <a:endParaRPr lang="fr-FR" sz="1100" b="1">
            <a:solidFill>
              <a:srgbClr val="FF0000"/>
            </a:solidFill>
            <a:latin typeface="Futura Lt BT" panose="020B04020202040203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E12C-ECFF-48CF-9371-9F0F096CC6F0}">
  <dimension ref="A1:C57"/>
  <sheetViews>
    <sheetView showGridLines="0" tabSelected="1" workbookViewId="0">
      <selection activeCell="B43" sqref="B43"/>
    </sheetView>
  </sheetViews>
  <sheetFormatPr baseColWidth="10" defaultRowHeight="15" x14ac:dyDescent="0.25"/>
  <cols>
    <col min="1" max="2" width="89.140625" customWidth="1"/>
  </cols>
  <sheetData>
    <row r="1" spans="1:3" ht="30" customHeight="1" x14ac:dyDescent="0.25">
      <c r="A1" s="38" t="s">
        <v>25</v>
      </c>
      <c r="B1" s="38"/>
      <c r="C1" s="14"/>
    </row>
    <row r="2" spans="1:3" ht="18" x14ac:dyDescent="0.25">
      <c r="A2" s="36" t="s">
        <v>28</v>
      </c>
      <c r="B2" s="36"/>
      <c r="C2" s="36"/>
    </row>
    <row r="3" spans="1:3" x14ac:dyDescent="0.25">
      <c r="A3" s="2"/>
      <c r="B3" s="2"/>
      <c r="C3" s="2"/>
    </row>
    <row r="4" spans="1:3" ht="20.25" x14ac:dyDescent="0.3">
      <c r="A4" s="37" t="s">
        <v>29</v>
      </c>
      <c r="B4" s="37"/>
      <c r="C4" s="2"/>
    </row>
    <row r="5" spans="1:3" ht="21" thickBot="1" x14ac:dyDescent="0.35">
      <c r="A5" s="13"/>
      <c r="B5" s="13"/>
      <c r="C5" s="2"/>
    </row>
    <row r="6" spans="1:3" ht="15.75" thickBot="1" x14ac:dyDescent="0.3">
      <c r="A6" s="9" t="s">
        <v>1</v>
      </c>
      <c r="B6" s="21" t="s">
        <v>16</v>
      </c>
      <c r="C6" s="2"/>
    </row>
    <row r="7" spans="1:3" x14ac:dyDescent="0.25">
      <c r="A7" s="6" t="s">
        <v>7</v>
      </c>
      <c r="B7" s="24"/>
      <c r="C7" s="2"/>
    </row>
    <row r="8" spans="1:3" ht="27.75" customHeight="1" x14ac:dyDescent="0.25">
      <c r="A8" s="11" t="s">
        <v>0</v>
      </c>
      <c r="B8" s="15"/>
      <c r="C8" s="2"/>
    </row>
    <row r="9" spans="1:3" x14ac:dyDescent="0.25">
      <c r="A9" s="6" t="s">
        <v>6</v>
      </c>
      <c r="B9" s="24"/>
      <c r="C9" s="2"/>
    </row>
    <row r="10" spans="1:3" x14ac:dyDescent="0.25">
      <c r="A10" s="6" t="s">
        <v>26</v>
      </c>
      <c r="B10" s="24">
        <f>(B7+B9)*0.5</f>
        <v>0</v>
      </c>
      <c r="C10" s="2"/>
    </row>
    <row r="11" spans="1:3" x14ac:dyDescent="0.25">
      <c r="A11" s="6" t="s">
        <v>3</v>
      </c>
      <c r="B11" s="24"/>
      <c r="C11" s="2"/>
    </row>
    <row r="12" spans="1:3" x14ac:dyDescent="0.25">
      <c r="A12" s="6" t="s">
        <v>2</v>
      </c>
      <c r="B12" s="24"/>
      <c r="C12" s="2"/>
    </row>
    <row r="13" spans="1:3" ht="15.75" thickBot="1" x14ac:dyDescent="0.3">
      <c r="A13" s="6" t="s">
        <v>4</v>
      </c>
      <c r="B13" s="24"/>
      <c r="C13" s="2"/>
    </row>
    <row r="14" spans="1:3" s="1" customFormat="1" ht="27" customHeight="1" thickBot="1" x14ac:dyDescent="0.3">
      <c r="A14" s="10" t="s">
        <v>5</v>
      </c>
      <c r="B14" s="25">
        <f>B7+B9+B10+B11+B12+B13</f>
        <v>0</v>
      </c>
      <c r="C14" s="3"/>
    </row>
    <row r="15" spans="1:3" x14ac:dyDescent="0.25">
      <c r="A15" s="8" t="s">
        <v>10</v>
      </c>
      <c r="B15" s="30"/>
    </row>
    <row r="16" spans="1:3" x14ac:dyDescent="0.25">
      <c r="A16" s="16" t="s">
        <v>11</v>
      </c>
      <c r="B16" s="31"/>
    </row>
    <row r="17" spans="1:2" x14ac:dyDescent="0.25">
      <c r="A17" s="16" t="s">
        <v>12</v>
      </c>
      <c r="B17" s="31"/>
    </row>
    <row r="18" spans="1:2" x14ac:dyDescent="0.25">
      <c r="A18" s="16" t="s">
        <v>13</v>
      </c>
      <c r="B18" s="31"/>
    </row>
    <row r="19" spans="1:2" x14ac:dyDescent="0.25">
      <c r="A19" s="16" t="s">
        <v>14</v>
      </c>
      <c r="B19" s="31"/>
    </row>
    <row r="20" spans="1:2" x14ac:dyDescent="0.25">
      <c r="A20" s="19" t="s">
        <v>15</v>
      </c>
      <c r="B20" s="20">
        <f>SUM(B15:B19)</f>
        <v>0</v>
      </c>
    </row>
    <row r="21" spans="1:2" ht="15.75" thickBot="1" x14ac:dyDescent="0.3">
      <c r="A21" s="4" t="s">
        <v>8</v>
      </c>
      <c r="B21" s="26">
        <f>B14*B20</f>
        <v>0</v>
      </c>
    </row>
    <row r="22" spans="1:2" x14ac:dyDescent="0.25">
      <c r="A22" s="5" t="s">
        <v>22</v>
      </c>
      <c r="B22" s="32"/>
    </row>
    <row r="23" spans="1:2" x14ac:dyDescent="0.25">
      <c r="A23" s="17" t="s">
        <v>18</v>
      </c>
      <c r="B23" s="33"/>
    </row>
    <row r="24" spans="1:2" x14ac:dyDescent="0.25">
      <c r="A24" s="17" t="s">
        <v>19</v>
      </c>
      <c r="B24" s="33"/>
    </row>
    <row r="25" spans="1:2" x14ac:dyDescent="0.25">
      <c r="A25" s="17" t="s">
        <v>20</v>
      </c>
      <c r="B25" s="33"/>
    </row>
    <row r="26" spans="1:2" x14ac:dyDescent="0.25">
      <c r="A26" s="17" t="s">
        <v>21</v>
      </c>
      <c r="B26" s="33"/>
    </row>
    <row r="27" spans="1:2" x14ac:dyDescent="0.25">
      <c r="A27" s="22" t="s">
        <v>23</v>
      </c>
      <c r="B27" s="23">
        <f>SUM(B22:B26)</f>
        <v>0</v>
      </c>
    </row>
    <row r="28" spans="1:2" ht="15.75" thickBot="1" x14ac:dyDescent="0.3">
      <c r="A28" s="18" t="s">
        <v>9</v>
      </c>
      <c r="B28" s="28">
        <f>B14*B27</f>
        <v>0</v>
      </c>
    </row>
    <row r="29" spans="1:2" ht="33.75" customHeight="1" thickBot="1" x14ac:dyDescent="0.3">
      <c r="A29" s="7" t="s">
        <v>17</v>
      </c>
      <c r="B29" s="27">
        <f>B21+B28</f>
        <v>0</v>
      </c>
    </row>
    <row r="32" spans="1:2" ht="20.25" x14ac:dyDescent="0.3">
      <c r="A32" s="37" t="s">
        <v>30</v>
      </c>
      <c r="B32" s="37"/>
    </row>
    <row r="33" spans="1:2" ht="21" thickBot="1" x14ac:dyDescent="0.35">
      <c r="A33" s="12"/>
      <c r="B33" s="12"/>
    </row>
    <row r="34" spans="1:2" ht="15.75" thickBot="1" x14ac:dyDescent="0.3">
      <c r="A34" s="9" t="s">
        <v>1</v>
      </c>
      <c r="B34" s="21" t="s">
        <v>16</v>
      </c>
    </row>
    <row r="35" spans="1:2" x14ac:dyDescent="0.25">
      <c r="A35" s="6" t="s">
        <v>7</v>
      </c>
      <c r="B35" s="29"/>
    </row>
    <row r="36" spans="1:2" ht="29.25" customHeight="1" x14ac:dyDescent="0.25">
      <c r="A36" s="11" t="s">
        <v>0</v>
      </c>
      <c r="B36" s="15"/>
    </row>
    <row r="37" spans="1:2" x14ac:dyDescent="0.25">
      <c r="A37" s="6" t="s">
        <v>6</v>
      </c>
      <c r="B37" s="29"/>
    </row>
    <row r="38" spans="1:2" x14ac:dyDescent="0.25">
      <c r="A38" s="6" t="s">
        <v>24</v>
      </c>
      <c r="B38" s="29"/>
    </row>
    <row r="39" spans="1:2" x14ac:dyDescent="0.25">
      <c r="A39" s="6" t="s">
        <v>3</v>
      </c>
      <c r="B39" s="29"/>
    </row>
    <row r="40" spans="1:2" x14ac:dyDescent="0.25">
      <c r="A40" s="6" t="s">
        <v>2</v>
      </c>
      <c r="B40" s="29"/>
    </row>
    <row r="41" spans="1:2" ht="15.75" thickBot="1" x14ac:dyDescent="0.3">
      <c r="A41" s="6" t="s">
        <v>4</v>
      </c>
      <c r="B41" s="29"/>
    </row>
    <row r="42" spans="1:2" ht="28.5" customHeight="1" thickBot="1" x14ac:dyDescent="0.3">
      <c r="A42" s="10" t="s">
        <v>5</v>
      </c>
      <c r="B42" s="25">
        <f>B35+B37+B38+B39+B40+B41</f>
        <v>0</v>
      </c>
    </row>
    <row r="43" spans="1:2" x14ac:dyDescent="0.25">
      <c r="A43" s="8" t="s">
        <v>10</v>
      </c>
      <c r="B43" s="30"/>
    </row>
    <row r="44" spans="1:2" x14ac:dyDescent="0.25">
      <c r="A44" s="16" t="s">
        <v>11</v>
      </c>
      <c r="B44" s="31"/>
    </row>
    <row r="45" spans="1:2" x14ac:dyDescent="0.25">
      <c r="A45" s="16" t="s">
        <v>12</v>
      </c>
      <c r="B45" s="31"/>
    </row>
    <row r="46" spans="1:2" x14ac:dyDescent="0.25">
      <c r="A46" s="16" t="s">
        <v>13</v>
      </c>
      <c r="B46" s="31"/>
    </row>
    <row r="47" spans="1:2" x14ac:dyDescent="0.25">
      <c r="A47" s="16" t="s">
        <v>14</v>
      </c>
      <c r="B47" s="31"/>
    </row>
    <row r="48" spans="1:2" x14ac:dyDescent="0.25">
      <c r="A48" s="19" t="s">
        <v>15</v>
      </c>
      <c r="B48" s="20">
        <f>SUM(B43:B47)</f>
        <v>0</v>
      </c>
    </row>
    <row r="49" spans="1:2" ht="15.75" thickBot="1" x14ac:dyDescent="0.3">
      <c r="A49" s="4" t="s">
        <v>8</v>
      </c>
      <c r="B49" s="26">
        <f>B42*B48</f>
        <v>0</v>
      </c>
    </row>
    <row r="50" spans="1:2" x14ac:dyDescent="0.25">
      <c r="A50" s="5" t="s">
        <v>22</v>
      </c>
      <c r="B50" s="34"/>
    </row>
    <row r="51" spans="1:2" x14ac:dyDescent="0.25">
      <c r="A51" s="17" t="s">
        <v>18</v>
      </c>
      <c r="B51" s="35"/>
    </row>
    <row r="52" spans="1:2" x14ac:dyDescent="0.25">
      <c r="A52" s="17" t="s">
        <v>19</v>
      </c>
      <c r="B52" s="35"/>
    </row>
    <row r="53" spans="1:2" x14ac:dyDescent="0.25">
      <c r="A53" s="17" t="s">
        <v>20</v>
      </c>
      <c r="B53" s="35"/>
    </row>
    <row r="54" spans="1:2" x14ac:dyDescent="0.25">
      <c r="A54" s="17" t="s">
        <v>21</v>
      </c>
      <c r="B54" s="35"/>
    </row>
    <row r="55" spans="1:2" x14ac:dyDescent="0.25">
      <c r="A55" s="22" t="s">
        <v>23</v>
      </c>
      <c r="B55" s="23">
        <f>SUM(B50:B54)</f>
        <v>0</v>
      </c>
    </row>
    <row r="56" spans="1:2" ht="15.75" thickBot="1" x14ac:dyDescent="0.3">
      <c r="A56" s="18" t="s">
        <v>27</v>
      </c>
      <c r="B56" s="28">
        <f>B42*B55</f>
        <v>0</v>
      </c>
    </row>
    <row r="57" spans="1:2" ht="33.75" customHeight="1" thickBot="1" x14ac:dyDescent="0.3">
      <c r="A57" s="7" t="s">
        <v>17</v>
      </c>
      <c r="B57" s="27">
        <f>B49+B56</f>
        <v>0</v>
      </c>
    </row>
  </sheetData>
  <sheetProtection algorithmName="SHA-512" hashValue="I8XVWMK0YB6Uyk9h6z+q+t75qEeV+uV0aF1VsDsS7scHoMc65iS7/bWitzkE66radE1eKj+V7CTh7HXh2J23Xw==" saltValue="JqPbfDt7cz9mIRbZmdXuWA==" spinCount="100000" sheet="1" objects="1" scenarios="1"/>
  <mergeCells count="4">
    <mergeCell ref="A2:C2"/>
    <mergeCell ref="A4:B4"/>
    <mergeCell ref="A32:B32"/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CDG85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LERAY - CDG - Maison des Communes de la Vendée</dc:creator>
  <cp:lastModifiedBy>Maité MAILLET - CDG - Maison des Communes de la Vendée</cp:lastModifiedBy>
  <dcterms:created xsi:type="dcterms:W3CDTF">2025-09-12T07:47:25Z</dcterms:created>
  <dcterms:modified xsi:type="dcterms:W3CDTF">2025-09-15T07:51:25Z</dcterms:modified>
</cp:coreProperties>
</file>